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kaczorova\Desktop\"/>
    </mc:Choice>
  </mc:AlternateContent>
  <bookViews>
    <workbookView xWindow="0" yWindow="0" windowWidth="20160" windowHeight="8565" activeTab="1"/>
  </bookViews>
  <sheets>
    <sheet name="P1" sheetId="1" r:id="rId1"/>
    <sheet name="cenová tabulka" sheetId="2" r:id="rId2"/>
    <sheet name="cenová tabulka bez vz" sheetId="3" r:id="rId3"/>
  </sheets>
  <definedNames>
    <definedName name="_xlnm.Print_Area" localSheetId="1">'cenová tabulka'!$A$1:$K$26</definedName>
    <definedName name="_xlnm.Print_Area" localSheetId="2">'cenová tabulka bez vz'!$A$1:$K$19</definedName>
    <definedName name="_xlnm.Print_Area" localSheetId="0">'P1'!$A$1:$J$14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3" l="1"/>
  <c r="E12" i="3"/>
  <c r="C12" i="3"/>
  <c r="H18" i="2"/>
  <c r="E18" i="2"/>
  <c r="C18" i="2"/>
  <c r="K17" i="2"/>
  <c r="K16" i="2"/>
  <c r="K14" i="2"/>
  <c r="K13" i="2"/>
  <c r="K12" i="2"/>
  <c r="K11" i="2"/>
  <c r="K10" i="2"/>
  <c r="K9" i="2"/>
  <c r="K8" i="2"/>
  <c r="H15" i="2"/>
  <c r="E15" i="2"/>
  <c r="C15" i="2"/>
  <c r="D26" i="1"/>
  <c r="D25" i="1"/>
  <c r="H25" i="1"/>
  <c r="G25" i="1"/>
  <c r="F25" i="1"/>
  <c r="E25" i="1"/>
  <c r="H10" i="1"/>
  <c r="G10" i="1"/>
  <c r="F10" i="1"/>
  <c r="E10" i="1"/>
  <c r="D10" i="1"/>
  <c r="D11" i="1"/>
  <c r="I23" i="1"/>
  <c r="I18" i="1"/>
  <c r="I22" i="1"/>
  <c r="I21" i="1"/>
  <c r="I20" i="1"/>
  <c r="I19" i="1"/>
  <c r="I4" i="1"/>
  <c r="C19" i="2" l="1"/>
  <c r="I25" i="1"/>
  <c r="I5" i="1"/>
  <c r="I10" i="1" s="1"/>
  <c r="I6" i="1"/>
  <c r="I8" i="1"/>
  <c r="I7" i="1"/>
</calcChain>
</file>

<file path=xl/sharedStrings.xml><?xml version="1.0" encoding="utf-8"?>
<sst xmlns="http://schemas.openxmlformats.org/spreadsheetml/2006/main" count="176" uniqueCount="49">
  <si>
    <t>9-12/2018</t>
  </si>
  <si>
    <t>1-6/2019</t>
  </si>
  <si>
    <t>9-12/2019</t>
  </si>
  <si>
    <t>1-6/2020</t>
  </si>
  <si>
    <t>9-12/2020</t>
  </si>
  <si>
    <t>počet skupin</t>
  </si>
  <si>
    <t>střední management</t>
  </si>
  <si>
    <t>počet dní</t>
  </si>
  <si>
    <t>skupina (max. 15 osob)</t>
  </si>
  <si>
    <t xml:space="preserve"> </t>
  </si>
  <si>
    <t>2018-2020</t>
  </si>
  <si>
    <t>místa školení</t>
  </si>
  <si>
    <t>management-workshop</t>
  </si>
  <si>
    <t xml:space="preserve">  </t>
  </si>
  <si>
    <t>5xPha/2x Brno</t>
  </si>
  <si>
    <t>5x Pha/2x Brno</t>
  </si>
  <si>
    <t>10x Pha/2x Brno</t>
  </si>
  <si>
    <t>1x Pha/1x Brno</t>
  </si>
  <si>
    <t xml:space="preserve">pracovníci KS II </t>
  </si>
  <si>
    <t xml:space="preserve">pracovníci KS I </t>
  </si>
  <si>
    <t>1 školnoden - 6 vyučovacích hodin po 45 minutách</t>
  </si>
  <si>
    <t>Počet kurzů</t>
  </si>
  <si>
    <t>kurz</t>
  </si>
  <si>
    <t>kurz od 9.00 - 14.30 hod včetně přestávek</t>
  </si>
  <si>
    <t>pracovníci -ostatní</t>
  </si>
  <si>
    <t>6x Olomouc</t>
  </si>
  <si>
    <t>počet kurzů</t>
  </si>
  <si>
    <t>celkem kurzů</t>
  </si>
  <si>
    <t>25x Pha/8x Brno</t>
  </si>
  <si>
    <t>počet školících dní</t>
  </si>
  <si>
    <t>počet škol. dní</t>
  </si>
  <si>
    <t>celkem škol.dní</t>
  </si>
  <si>
    <t>Počet dní</t>
  </si>
  <si>
    <t>call centrum II</t>
  </si>
  <si>
    <t>4x Olomouc</t>
  </si>
  <si>
    <t>call centrum I</t>
  </si>
  <si>
    <t>celkem cena bez DPH</t>
  </si>
  <si>
    <t>celkem cena s DPH</t>
  </si>
  <si>
    <t>Cena bez DPH</t>
  </si>
  <si>
    <t>počet školení</t>
  </si>
  <si>
    <t>komunikační manuál</t>
  </si>
  <si>
    <t>cena bez DPH</t>
  </si>
  <si>
    <t>mysteryshoping</t>
  </si>
  <si>
    <t>počet/</t>
  </si>
  <si>
    <t>plnění v letech bez DPH</t>
  </si>
  <si>
    <t>vyplňujte pouze šedá pole - ve žlutých jsou vzorce</t>
  </si>
  <si>
    <t>Příloha č. 2</t>
  </si>
  <si>
    <t>mystery shopping</t>
  </si>
  <si>
    <t>Příloha č. 2 -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</si>
</sst>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4"/>
      <name val="Arial"/>
      <family val="2"/>
      <charset val="238"/>
    </font>
    <font>
      <sz val="12"/>
      <color theme="9"/>
      <name val="Arial"/>
      <family val="2"/>
      <charset val="238"/>
    </font>
    <font>
      <sz val="11"/>
      <color theme="9"/>
      <name val="Calibri"/>
      <family val="2"/>
      <charset val="238"/>
      <scheme val="minor"/>
    </font>
    <font>
      <sz val="14"/>
      <color theme="9"/>
      <name val="Arial"/>
      <family val="2"/>
      <charset val="238"/>
    </font>
    <font>
      <sz val="11"/>
      <color theme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2"/>
      <color rgb="FF0070C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4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49" fontId="0" fillId="0" borderId="0" xfId="0" applyNumberFormat="1"/>
    <xf numFmtId="0" fontId="0" fillId="0" borderId="3" xfId="0" applyBorder="1"/>
    <xf numFmtId="0" fontId="4" fillId="0" borderId="0" xfId="0" applyFont="1" applyBorder="1"/>
    <xf numFmtId="0" fontId="5" fillId="0" borderId="2" xfId="0" applyFont="1" applyFill="1" applyBorder="1"/>
    <xf numFmtId="0" fontId="6" fillId="0" borderId="0" xfId="0" applyFont="1"/>
    <xf numFmtId="0" fontId="2" fillId="2" borderId="6" xfId="0" applyFont="1" applyFill="1" applyBorder="1"/>
    <xf numFmtId="0" fontId="2" fillId="3" borderId="6" xfId="0" applyFont="1" applyFill="1" applyBorder="1"/>
    <xf numFmtId="0" fontId="2" fillId="4" borderId="6" xfId="0" applyFont="1" applyFill="1" applyBorder="1"/>
    <xf numFmtId="0" fontId="8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3" borderId="6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4" fillId="0" borderId="26" xfId="0" applyFont="1" applyFill="1" applyBorder="1"/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/>
    </xf>
    <xf numFmtId="0" fontId="2" fillId="0" borderId="28" xfId="0" applyFont="1" applyBorder="1"/>
    <xf numFmtId="0" fontId="1" fillId="0" borderId="19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14" xfId="0" applyFont="1" applyBorder="1"/>
    <xf numFmtId="0" fontId="2" fillId="2" borderId="30" xfId="0" applyFont="1" applyFill="1" applyBorder="1" applyAlignment="1">
      <alignment horizontal="center" vertical="center"/>
    </xf>
    <xf numFmtId="0" fontId="0" fillId="0" borderId="0" xfId="0" applyBorder="1"/>
    <xf numFmtId="0" fontId="12" fillId="6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5" borderId="3" xfId="0" applyFont="1" applyFill="1" applyBorder="1"/>
    <xf numFmtId="0" fontId="1" fillId="5" borderId="28" xfId="0" applyFont="1" applyFill="1" applyBorder="1"/>
    <xf numFmtId="0" fontId="1" fillId="5" borderId="33" xfId="0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/>
    </xf>
    <xf numFmtId="49" fontId="1" fillId="5" borderId="7" xfId="0" applyNumberFormat="1" applyFont="1" applyFill="1" applyBorder="1" applyAlignment="1">
      <alignment horizontal="center"/>
    </xf>
    <xf numFmtId="49" fontId="1" fillId="5" borderId="3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49" fontId="15" fillId="6" borderId="21" xfId="0" applyNumberFormat="1" applyFont="1" applyFill="1" applyBorder="1" applyAlignment="1">
      <alignment horizontal="center"/>
    </xf>
    <xf numFmtId="0" fontId="1" fillId="5" borderId="36" xfId="0" applyFont="1" applyFill="1" applyBorder="1"/>
    <xf numFmtId="0" fontId="1" fillId="5" borderId="3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64" fontId="1" fillId="7" borderId="7" xfId="0" applyNumberFormat="1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4" fontId="15" fillId="6" borderId="21" xfId="0" applyNumberFormat="1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164" fontId="1" fillId="5" borderId="7" xfId="0" applyNumberFormat="1" applyFont="1" applyFill="1" applyBorder="1" applyAlignment="1">
      <alignment horizontal="center" vertical="center"/>
    </xf>
    <xf numFmtId="0" fontId="16" fillId="8" borderId="33" xfId="0" applyFont="1" applyFill="1" applyBorder="1"/>
    <xf numFmtId="0" fontId="16" fillId="8" borderId="33" xfId="0" applyFont="1" applyFill="1" applyBorder="1" applyAlignment="1">
      <alignment horizontal="center" vertical="center"/>
    </xf>
    <xf numFmtId="164" fontId="12" fillId="8" borderId="22" xfId="0" applyNumberFormat="1" applyFont="1" applyFill="1" applyBorder="1" applyAlignment="1">
      <alignment horizontal="center" vertical="center"/>
    </xf>
    <xf numFmtId="0" fontId="16" fillId="5" borderId="33" xfId="0" applyFont="1" applyFill="1" applyBorder="1"/>
    <xf numFmtId="0" fontId="16" fillId="5" borderId="14" xfId="0" applyFont="1" applyFill="1" applyBorder="1" applyAlignment="1">
      <alignment horizontal="center" vertical="center"/>
    </xf>
    <xf numFmtId="0" fontId="16" fillId="5" borderId="33" xfId="0" applyFont="1" applyFill="1" applyBorder="1" applyAlignment="1">
      <alignment horizontal="center" vertical="center"/>
    </xf>
    <xf numFmtId="164" fontId="16" fillId="7" borderId="14" xfId="0" applyNumberFormat="1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164" fontId="17" fillId="5" borderId="32" xfId="0" applyNumberFormat="1" applyFont="1" applyFill="1" applyBorder="1" applyAlignment="1">
      <alignment horizontal="center" vertical="center"/>
    </xf>
    <xf numFmtId="0" fontId="17" fillId="5" borderId="29" xfId="0" applyFont="1" applyFill="1" applyBorder="1" applyAlignment="1">
      <alignment horizontal="center" vertical="center"/>
    </xf>
    <xf numFmtId="164" fontId="17" fillId="5" borderId="14" xfId="0" applyNumberFormat="1" applyFont="1" applyFill="1" applyBorder="1" applyAlignment="1">
      <alignment horizontal="center" vertical="center"/>
    </xf>
    <xf numFmtId="164" fontId="15" fillId="6" borderId="17" xfId="0" applyNumberFormat="1" applyFont="1" applyFill="1" applyBorder="1" applyAlignment="1">
      <alignment horizontal="center" vertical="center"/>
    </xf>
    <xf numFmtId="164" fontId="16" fillId="7" borderId="2" xfId="0" applyNumberFormat="1" applyFont="1" applyFill="1" applyBorder="1" applyAlignment="1">
      <alignment horizontal="center" vertical="center"/>
    </xf>
    <xf numFmtId="164" fontId="16" fillId="7" borderId="18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0" fontId="12" fillId="6" borderId="10" xfId="0" applyFont="1" applyFill="1" applyBorder="1"/>
    <xf numFmtId="164" fontId="12" fillId="5" borderId="29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Border="1"/>
    <xf numFmtId="0" fontId="12" fillId="5" borderId="10" xfId="0" applyFont="1" applyFill="1" applyBorder="1"/>
    <xf numFmtId="0" fontId="12" fillId="5" borderId="2" xfId="0" applyFont="1" applyFill="1" applyBorder="1" applyAlignment="1">
      <alignment horizontal="center"/>
    </xf>
    <xf numFmtId="49" fontId="15" fillId="6" borderId="20" xfId="0" applyNumberFormat="1" applyFont="1" applyFill="1" applyBorder="1" applyAlignment="1">
      <alignment horizontal="center"/>
    </xf>
    <xf numFmtId="0" fontId="14" fillId="5" borderId="5" xfId="0" applyFont="1" applyFill="1" applyBorder="1" applyAlignment="1"/>
    <xf numFmtId="0" fontId="16" fillId="5" borderId="34" xfId="0" applyFont="1" applyFill="1" applyBorder="1" applyAlignment="1">
      <alignment horizontal="center"/>
    </xf>
    <xf numFmtId="0" fontId="18" fillId="0" borderId="0" xfId="0" applyFont="1" applyAlignme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4" fontId="12" fillId="6" borderId="10" xfId="0" applyNumberFormat="1" applyFont="1" applyFill="1" applyBorder="1" applyAlignment="1">
      <alignment horizontal="center"/>
    </xf>
    <xf numFmtId="164" fontId="12" fillId="6" borderId="11" xfId="0" applyNumberFormat="1" applyFont="1" applyFill="1" applyBorder="1" applyAlignment="1">
      <alignment horizontal="center"/>
    </xf>
    <xf numFmtId="164" fontId="12" fillId="6" borderId="12" xfId="0" applyNumberFormat="1" applyFont="1" applyFill="1" applyBorder="1" applyAlignment="1">
      <alignment horizontal="center"/>
    </xf>
    <xf numFmtId="164" fontId="12" fillId="4" borderId="10" xfId="0" applyNumberFormat="1" applyFont="1" applyFill="1" applyBorder="1" applyAlignment="1">
      <alignment horizontal="center"/>
    </xf>
    <xf numFmtId="164" fontId="12" fillId="4" borderId="11" xfId="0" applyNumberFormat="1" applyFont="1" applyFill="1" applyBorder="1" applyAlignment="1">
      <alignment horizontal="center"/>
    </xf>
    <xf numFmtId="164" fontId="12" fillId="4" borderId="12" xfId="0" applyNumberFormat="1" applyFont="1" applyFill="1" applyBorder="1" applyAlignment="1">
      <alignment horizontal="center"/>
    </xf>
    <xf numFmtId="164" fontId="16" fillId="6" borderId="10" xfId="0" applyNumberFormat="1" applyFont="1" applyFill="1" applyBorder="1" applyAlignment="1">
      <alignment horizontal="center" vertical="center"/>
    </xf>
    <xf numFmtId="164" fontId="16" fillId="6" borderId="12" xfId="0" applyNumberFormat="1" applyFont="1" applyFill="1" applyBorder="1" applyAlignment="1">
      <alignment horizontal="center" vertical="center"/>
    </xf>
    <xf numFmtId="164" fontId="16" fillId="6" borderId="11" xfId="0" applyNumberFormat="1" applyFont="1" applyFill="1" applyBorder="1" applyAlignment="1">
      <alignment horizontal="center" vertical="center"/>
    </xf>
    <xf numFmtId="0" fontId="16" fillId="5" borderId="28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8" borderId="35" xfId="0" applyFont="1" applyFill="1" applyBorder="1" applyAlignment="1">
      <alignment horizontal="center" vertical="center"/>
    </xf>
    <xf numFmtId="0" fontId="16" fillId="8" borderId="37" xfId="0" applyFont="1" applyFill="1" applyBorder="1" applyAlignment="1">
      <alignment horizontal="center" vertical="center"/>
    </xf>
    <xf numFmtId="0" fontId="16" fillId="8" borderId="22" xfId="0" applyFont="1" applyFill="1" applyBorder="1" applyAlignment="1">
      <alignment horizontal="center" vertical="center"/>
    </xf>
    <xf numFmtId="0" fontId="0" fillId="0" borderId="32" xfId="0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workbookViewId="0">
      <selection activeCell="D18" sqref="D18:H19"/>
    </sheetView>
  </sheetViews>
  <sheetFormatPr defaultRowHeight="15" x14ac:dyDescent="0.25"/>
  <cols>
    <col min="1" max="1" width="26.28515625" customWidth="1"/>
    <col min="2" max="3" width="13.140625" customWidth="1"/>
    <col min="4" max="4" width="14.85546875" customWidth="1"/>
    <col min="5" max="5" width="15.42578125" customWidth="1"/>
    <col min="6" max="6" width="15" customWidth="1"/>
    <col min="7" max="7" width="15.7109375" customWidth="1"/>
    <col min="8" max="8" width="15" customWidth="1"/>
    <col min="9" max="9" width="14.42578125" customWidth="1"/>
    <col min="10" max="10" width="15.42578125" customWidth="1"/>
  </cols>
  <sheetData>
    <row r="1" spans="1:16" ht="16.5" thickBot="1" x14ac:dyDescent="0.3">
      <c r="A1" s="2"/>
      <c r="B1" s="18" t="s">
        <v>9</v>
      </c>
      <c r="C1" s="32" t="s">
        <v>22</v>
      </c>
      <c r="D1" s="84" t="s">
        <v>29</v>
      </c>
      <c r="E1" s="85"/>
      <c r="F1" s="85"/>
      <c r="G1" s="85"/>
      <c r="H1" s="86"/>
      <c r="I1" s="89" t="s">
        <v>21</v>
      </c>
      <c r="J1" s="87" t="s">
        <v>11</v>
      </c>
    </row>
    <row r="2" spans="1:16" ht="16.5" thickBot="1" x14ac:dyDescent="0.3">
      <c r="A2" s="31" t="s">
        <v>8</v>
      </c>
      <c r="B2" s="34" t="s">
        <v>5</v>
      </c>
      <c r="C2" s="33" t="s">
        <v>7</v>
      </c>
      <c r="D2" s="30" t="s">
        <v>0</v>
      </c>
      <c r="E2" s="20" t="s">
        <v>1</v>
      </c>
      <c r="F2" s="20" t="s">
        <v>2</v>
      </c>
      <c r="G2" s="20" t="s">
        <v>3</v>
      </c>
      <c r="H2" s="21" t="s">
        <v>4</v>
      </c>
      <c r="I2" s="90"/>
      <c r="J2" s="88"/>
      <c r="K2" s="1"/>
      <c r="L2" s="1"/>
      <c r="M2" s="1"/>
      <c r="N2" s="1"/>
      <c r="O2" s="1"/>
      <c r="P2" s="1"/>
    </row>
    <row r="3" spans="1:16" ht="16.5" thickBot="1" x14ac:dyDescent="0.3">
      <c r="A3" s="7" t="s">
        <v>19</v>
      </c>
      <c r="B3" s="15">
        <v>5</v>
      </c>
      <c r="C3" s="15">
        <v>2</v>
      </c>
      <c r="D3" s="14">
        <v>4</v>
      </c>
      <c r="E3" s="14">
        <v>4</v>
      </c>
      <c r="F3" s="14">
        <v>2</v>
      </c>
      <c r="G3" s="14">
        <v>2</v>
      </c>
      <c r="H3" s="23">
        <v>2</v>
      </c>
      <c r="I3" s="16">
        <v>7</v>
      </c>
      <c r="J3" s="11" t="s">
        <v>14</v>
      </c>
    </row>
    <row r="4" spans="1:16" ht="16.5" thickBot="1" x14ac:dyDescent="0.3">
      <c r="A4" s="7" t="s">
        <v>18</v>
      </c>
      <c r="B4" s="14">
        <v>5</v>
      </c>
      <c r="C4" s="14">
        <v>1</v>
      </c>
      <c r="D4" s="14"/>
      <c r="E4" s="14">
        <v>2</v>
      </c>
      <c r="F4" s="14">
        <v>2</v>
      </c>
      <c r="G4" s="14">
        <v>1</v>
      </c>
      <c r="H4" s="23">
        <v>2</v>
      </c>
      <c r="I4" s="17">
        <f>SUM(D4:H4)</f>
        <v>7</v>
      </c>
      <c r="J4" s="11" t="s">
        <v>15</v>
      </c>
    </row>
    <row r="5" spans="1:16" x14ac:dyDescent="0.25">
      <c r="A5" s="13" t="s">
        <v>24</v>
      </c>
      <c r="B5" s="14">
        <v>26</v>
      </c>
      <c r="C5" s="14">
        <v>1</v>
      </c>
      <c r="D5" s="14">
        <v>7</v>
      </c>
      <c r="E5" s="14">
        <v>6</v>
      </c>
      <c r="F5" s="14">
        <v>7</v>
      </c>
      <c r="G5" s="14">
        <v>7</v>
      </c>
      <c r="H5" s="23">
        <v>5</v>
      </c>
      <c r="I5" s="17">
        <f>SUM(D5:H5)</f>
        <v>32</v>
      </c>
      <c r="J5" s="11" t="s">
        <v>28</v>
      </c>
    </row>
    <row r="6" spans="1:16" ht="15.75" x14ac:dyDescent="0.25">
      <c r="A6" s="6" t="s">
        <v>6</v>
      </c>
      <c r="B6" s="24">
        <v>4</v>
      </c>
      <c r="C6" s="24">
        <v>1</v>
      </c>
      <c r="D6" s="24">
        <v>2</v>
      </c>
      <c r="E6" s="24">
        <v>4</v>
      </c>
      <c r="F6" s="24">
        <v>2</v>
      </c>
      <c r="G6" s="24">
        <v>2</v>
      </c>
      <c r="H6" s="25">
        <v>2</v>
      </c>
      <c r="I6" s="17">
        <f>SUM(D6:H6)</f>
        <v>12</v>
      </c>
      <c r="J6" s="12" t="s">
        <v>16</v>
      </c>
    </row>
    <row r="7" spans="1:16" ht="15.75" x14ac:dyDescent="0.25">
      <c r="A7" s="6" t="s">
        <v>12</v>
      </c>
      <c r="B7" s="24">
        <v>1</v>
      </c>
      <c r="C7" s="24">
        <v>1</v>
      </c>
      <c r="D7" s="24" t="s">
        <v>13</v>
      </c>
      <c r="E7" s="24">
        <v>1</v>
      </c>
      <c r="F7" s="24" t="s">
        <v>9</v>
      </c>
      <c r="G7" s="24">
        <v>1</v>
      </c>
      <c r="H7" s="25" t="s">
        <v>9</v>
      </c>
      <c r="I7" s="17">
        <f t="shared" ref="I7" si="0">SUM(D7:H7)</f>
        <v>2</v>
      </c>
      <c r="J7" s="12" t="s">
        <v>17</v>
      </c>
    </row>
    <row r="8" spans="1:16" ht="15.75" x14ac:dyDescent="0.25">
      <c r="A8" s="8" t="s">
        <v>35</v>
      </c>
      <c r="B8" s="26">
        <v>2</v>
      </c>
      <c r="C8" s="26">
        <v>2</v>
      </c>
      <c r="D8" s="26">
        <v>4</v>
      </c>
      <c r="E8" s="26"/>
      <c r="F8" s="26">
        <v>4</v>
      </c>
      <c r="G8" s="26" t="s">
        <v>9</v>
      </c>
      <c r="H8" s="27">
        <v>4</v>
      </c>
      <c r="I8" s="17">
        <f>SUM(D8:H8)/2</f>
        <v>6</v>
      </c>
      <c r="J8" s="12" t="s">
        <v>25</v>
      </c>
    </row>
    <row r="9" spans="1:16" ht="16.5" thickBot="1" x14ac:dyDescent="0.3">
      <c r="A9" s="8" t="s">
        <v>33</v>
      </c>
      <c r="B9" s="26">
        <v>2</v>
      </c>
      <c r="C9" s="26"/>
      <c r="D9" s="26"/>
      <c r="E9" s="26">
        <v>2</v>
      </c>
      <c r="F9" s="26"/>
      <c r="G9" s="26">
        <v>2</v>
      </c>
      <c r="H9" s="27"/>
      <c r="I9" s="17">
        <v>4</v>
      </c>
      <c r="J9" s="12" t="s">
        <v>34</v>
      </c>
    </row>
    <row r="10" spans="1:16" ht="16.5" thickBot="1" x14ac:dyDescent="0.3">
      <c r="A10" s="19" t="s">
        <v>30</v>
      </c>
      <c r="B10" s="28"/>
      <c r="C10" s="28"/>
      <c r="D10" s="29">
        <f>SUM(D3:D9)</f>
        <v>17</v>
      </c>
      <c r="E10" s="29">
        <f t="shared" ref="E10:H10" si="1">SUM(E3:E9)</f>
        <v>19</v>
      </c>
      <c r="F10" s="29">
        <f t="shared" si="1"/>
        <v>17</v>
      </c>
      <c r="G10" s="29">
        <f t="shared" si="1"/>
        <v>15</v>
      </c>
      <c r="H10" s="29">
        <f t="shared" si="1"/>
        <v>15</v>
      </c>
      <c r="I10" s="22">
        <f>SUM(I3:I9)</f>
        <v>70</v>
      </c>
      <c r="J10" s="3"/>
    </row>
    <row r="11" spans="1:16" s="5" customFormat="1" ht="18.75" thickBot="1" x14ac:dyDescent="0.3">
      <c r="A11" s="4" t="s">
        <v>31</v>
      </c>
      <c r="B11" s="9" t="s">
        <v>10</v>
      </c>
      <c r="C11" s="9"/>
      <c r="D11" s="81">
        <f>SUM(D3:H9)</f>
        <v>83</v>
      </c>
      <c r="E11" s="82"/>
      <c r="F11" s="82"/>
      <c r="G11" s="82"/>
      <c r="H11" s="83"/>
      <c r="I11" s="10"/>
    </row>
    <row r="13" spans="1:16" x14ac:dyDescent="0.25">
      <c r="A13" t="s">
        <v>20</v>
      </c>
    </row>
    <row r="14" spans="1:16" x14ac:dyDescent="0.25">
      <c r="A14" t="s">
        <v>23</v>
      </c>
    </row>
    <row r="15" spans="1:16" ht="15.75" thickBot="1" x14ac:dyDescent="0.3"/>
    <row r="16" spans="1:16" ht="16.5" thickBot="1" x14ac:dyDescent="0.3">
      <c r="A16" s="2"/>
      <c r="B16" s="18" t="s">
        <v>9</v>
      </c>
      <c r="C16" s="32" t="s">
        <v>22</v>
      </c>
      <c r="D16" s="91" t="s">
        <v>26</v>
      </c>
      <c r="E16" s="92"/>
      <c r="F16" s="92"/>
      <c r="G16" s="92"/>
      <c r="H16" s="93"/>
      <c r="I16" s="89" t="s">
        <v>32</v>
      </c>
      <c r="J16" s="87" t="s">
        <v>11</v>
      </c>
    </row>
    <row r="17" spans="1:10" ht="16.5" thickBot="1" x14ac:dyDescent="0.3">
      <c r="A17" s="31" t="s">
        <v>8</v>
      </c>
      <c r="B17" s="34" t="s">
        <v>5</v>
      </c>
      <c r="C17" s="33" t="s">
        <v>7</v>
      </c>
      <c r="D17" s="30" t="s">
        <v>0</v>
      </c>
      <c r="E17" s="20" t="s">
        <v>1</v>
      </c>
      <c r="F17" s="20" t="s">
        <v>2</v>
      </c>
      <c r="G17" s="20" t="s">
        <v>3</v>
      </c>
      <c r="H17" s="21" t="s">
        <v>4</v>
      </c>
      <c r="I17" s="90"/>
      <c r="J17" s="88"/>
    </row>
    <row r="18" spans="1:10" ht="16.5" thickBot="1" x14ac:dyDescent="0.3">
      <c r="A18" s="7" t="s">
        <v>19</v>
      </c>
      <c r="B18" s="15">
        <v>5</v>
      </c>
      <c r="C18" s="15">
        <v>2</v>
      </c>
      <c r="D18" s="14">
        <v>2</v>
      </c>
      <c r="E18" s="14">
        <v>2</v>
      </c>
      <c r="F18" s="14">
        <v>1</v>
      </c>
      <c r="G18" s="14">
        <v>1</v>
      </c>
      <c r="H18" s="23">
        <v>1</v>
      </c>
      <c r="I18" s="16">
        <f>SUM(D18:H18)*2</f>
        <v>14</v>
      </c>
      <c r="J18" s="11" t="s">
        <v>14</v>
      </c>
    </row>
    <row r="19" spans="1:10" ht="16.5" thickBot="1" x14ac:dyDescent="0.3">
      <c r="A19" s="7" t="s">
        <v>18</v>
      </c>
      <c r="B19" s="14">
        <v>5</v>
      </c>
      <c r="C19" s="14">
        <v>1</v>
      </c>
      <c r="D19" s="14"/>
      <c r="E19" s="14">
        <v>2</v>
      </c>
      <c r="F19" s="14">
        <v>2</v>
      </c>
      <c r="G19" s="14">
        <v>1</v>
      </c>
      <c r="H19" s="23">
        <v>2</v>
      </c>
      <c r="I19" s="17">
        <f>SUM(D19:H19)</f>
        <v>7</v>
      </c>
      <c r="J19" s="11" t="s">
        <v>15</v>
      </c>
    </row>
    <row r="20" spans="1:10" x14ac:dyDescent="0.25">
      <c r="A20" s="13" t="s">
        <v>24</v>
      </c>
      <c r="B20" s="14">
        <v>26</v>
      </c>
      <c r="C20" s="14">
        <v>1</v>
      </c>
      <c r="D20" s="14">
        <v>7</v>
      </c>
      <c r="E20" s="14">
        <v>6</v>
      </c>
      <c r="F20" s="14">
        <v>7</v>
      </c>
      <c r="G20" s="14">
        <v>7</v>
      </c>
      <c r="H20" s="23">
        <v>5</v>
      </c>
      <c r="I20" s="17">
        <f>SUM(D20:H20)</f>
        <v>32</v>
      </c>
      <c r="J20" s="11" t="s">
        <v>28</v>
      </c>
    </row>
    <row r="21" spans="1:10" ht="15.75" x14ac:dyDescent="0.25">
      <c r="A21" s="6" t="s">
        <v>6</v>
      </c>
      <c r="B21" s="24">
        <v>4</v>
      </c>
      <c r="C21" s="24">
        <v>1</v>
      </c>
      <c r="D21" s="24">
        <v>2</v>
      </c>
      <c r="E21" s="24">
        <v>4</v>
      </c>
      <c r="F21" s="24">
        <v>2</v>
      </c>
      <c r="G21" s="24">
        <v>2</v>
      </c>
      <c r="H21" s="25">
        <v>2</v>
      </c>
      <c r="I21" s="17">
        <f>SUM(D21:H21)</f>
        <v>12</v>
      </c>
      <c r="J21" s="12" t="s">
        <v>16</v>
      </c>
    </row>
    <row r="22" spans="1:10" ht="15.75" x14ac:dyDescent="0.25">
      <c r="A22" s="6" t="s">
        <v>12</v>
      </c>
      <c r="B22" s="24">
        <v>1</v>
      </c>
      <c r="C22" s="24">
        <v>1</v>
      </c>
      <c r="D22" s="24" t="s">
        <v>13</v>
      </c>
      <c r="E22" s="24">
        <v>1</v>
      </c>
      <c r="F22" s="24" t="s">
        <v>9</v>
      </c>
      <c r="G22" s="35">
        <v>1</v>
      </c>
      <c r="H22" s="25"/>
      <c r="I22" s="17">
        <f t="shared" ref="I22" si="2">SUM(D22:H22)</f>
        <v>2</v>
      </c>
      <c r="J22" s="12" t="s">
        <v>17</v>
      </c>
    </row>
    <row r="23" spans="1:10" ht="15.75" x14ac:dyDescent="0.25">
      <c r="A23" s="8" t="s">
        <v>35</v>
      </c>
      <c r="B23" s="26">
        <v>2</v>
      </c>
      <c r="C23" s="26">
        <v>2</v>
      </c>
      <c r="D23" s="26">
        <v>2</v>
      </c>
      <c r="E23" s="26"/>
      <c r="F23" s="26">
        <v>2</v>
      </c>
      <c r="G23" s="26" t="s">
        <v>9</v>
      </c>
      <c r="H23" s="27">
        <v>2</v>
      </c>
      <c r="I23" s="17">
        <f>SUM(D23:H23)*2</f>
        <v>12</v>
      </c>
      <c r="J23" s="12" t="s">
        <v>25</v>
      </c>
    </row>
    <row r="24" spans="1:10" ht="16.5" thickBot="1" x14ac:dyDescent="0.3">
      <c r="A24" s="8" t="s">
        <v>33</v>
      </c>
      <c r="B24" s="26">
        <v>2</v>
      </c>
      <c r="C24" s="26"/>
      <c r="D24" s="26"/>
      <c r="E24" s="26">
        <v>2</v>
      </c>
      <c r="F24" s="26"/>
      <c r="G24" s="26">
        <v>2</v>
      </c>
      <c r="H24" s="27"/>
      <c r="I24" s="17">
        <v>4</v>
      </c>
      <c r="J24" s="12" t="s">
        <v>34</v>
      </c>
    </row>
    <row r="25" spans="1:10" ht="16.5" thickBot="1" x14ac:dyDescent="0.3">
      <c r="A25" s="19" t="s">
        <v>26</v>
      </c>
      <c r="B25" s="28"/>
      <c r="C25" s="28"/>
      <c r="D25" s="29">
        <f>SUM(D18:D24)</f>
        <v>13</v>
      </c>
      <c r="E25" s="29">
        <f>SUM(E18:E24)</f>
        <v>17</v>
      </c>
      <c r="F25" s="29">
        <f t="shared" ref="F25:H25" si="3">SUM(F18:F24)</f>
        <v>14</v>
      </c>
      <c r="G25" s="29">
        <f t="shared" si="3"/>
        <v>14</v>
      </c>
      <c r="H25" s="29">
        <f t="shared" si="3"/>
        <v>12</v>
      </c>
      <c r="I25" s="22">
        <f>SUM(I18:I24)</f>
        <v>83</v>
      </c>
      <c r="J25" s="3"/>
    </row>
    <row r="26" spans="1:10" ht="18.75" thickBot="1" x14ac:dyDescent="0.3">
      <c r="A26" s="4" t="s">
        <v>27</v>
      </c>
      <c r="B26" s="9" t="s">
        <v>10</v>
      </c>
      <c r="C26" s="9"/>
      <c r="D26" s="81">
        <f>SUM(D18:H24)</f>
        <v>70</v>
      </c>
      <c r="E26" s="82"/>
      <c r="F26" s="82"/>
      <c r="G26" s="82"/>
      <c r="H26" s="83"/>
      <c r="I26" s="10"/>
      <c r="J26" s="5"/>
    </row>
  </sheetData>
  <mergeCells count="8">
    <mergeCell ref="D26:H26"/>
    <mergeCell ref="D1:H1"/>
    <mergeCell ref="D11:H11"/>
    <mergeCell ref="J1:J2"/>
    <mergeCell ref="I1:I2"/>
    <mergeCell ref="D16:H16"/>
    <mergeCell ref="I16:I17"/>
    <mergeCell ref="J16:J17"/>
  </mergeCells>
  <pageMargins left="0.70866141732283472" right="0.70866141732283472" top="0.78740157480314965" bottom="0.78740157480314965" header="0.31496062992125984" footer="0.31496062992125984"/>
  <pageSetup paperSize="9" scale="82" orientation="landscape" r:id="rId1"/>
  <ignoredErrors>
    <ignoredError sqref="I5:I8 I18:I21 I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28"/>
  <sheetViews>
    <sheetView tabSelected="1" view="pageBreakPreview" zoomScale="60" zoomScaleNormal="100" workbookViewId="0">
      <selection activeCell="C5" sqref="C5:D5"/>
    </sheetView>
  </sheetViews>
  <sheetFormatPr defaultRowHeight="15" x14ac:dyDescent="0.25"/>
  <cols>
    <col min="1" max="1" width="26.28515625" customWidth="1"/>
    <col min="2" max="2" width="13.140625" customWidth="1"/>
    <col min="3" max="3" width="14.85546875" customWidth="1"/>
    <col min="4" max="5" width="15.42578125" customWidth="1"/>
    <col min="6" max="7" width="15" customWidth="1"/>
    <col min="8" max="8" width="14" customWidth="1"/>
    <col min="9" max="9" width="13.28515625" customWidth="1"/>
    <col min="10" max="11" width="15.5703125" customWidth="1"/>
  </cols>
  <sheetData>
    <row r="3" spans="1:16" x14ac:dyDescent="0.25">
      <c r="E3" s="80" t="s">
        <v>48</v>
      </c>
      <c r="F3" s="80"/>
    </row>
    <row r="4" spans="1:16" ht="15.75" thickBot="1" x14ac:dyDescent="0.3"/>
    <row r="5" spans="1:16" ht="16.5" thickBot="1" x14ac:dyDescent="0.3">
      <c r="C5" s="94">
        <v>2018</v>
      </c>
      <c r="D5" s="95"/>
      <c r="E5" s="94">
        <v>2019</v>
      </c>
      <c r="F5" s="96"/>
      <c r="G5" s="95"/>
      <c r="H5" s="94">
        <v>2020</v>
      </c>
      <c r="I5" s="96"/>
      <c r="J5" s="96"/>
      <c r="K5" s="95"/>
    </row>
    <row r="6" spans="1:16" ht="15.75" thickBot="1" x14ac:dyDescent="0.3">
      <c r="A6" s="39"/>
      <c r="B6" s="38" t="s">
        <v>43</v>
      </c>
      <c r="C6" s="79" t="s">
        <v>26</v>
      </c>
      <c r="D6" s="78"/>
      <c r="E6" s="106" t="s">
        <v>26</v>
      </c>
      <c r="F6" s="107"/>
      <c r="G6" s="78"/>
      <c r="H6" s="106" t="s">
        <v>26</v>
      </c>
      <c r="I6" s="107"/>
      <c r="J6" s="78"/>
      <c r="K6" s="77" t="s">
        <v>10</v>
      </c>
    </row>
    <row r="7" spans="1:16" ht="15.75" thickBot="1" x14ac:dyDescent="0.3">
      <c r="A7" s="40" t="s">
        <v>8</v>
      </c>
      <c r="B7" s="41" t="s">
        <v>7</v>
      </c>
      <c r="C7" s="42" t="s">
        <v>0</v>
      </c>
      <c r="D7" s="43" t="s">
        <v>38</v>
      </c>
      <c r="E7" s="44" t="s">
        <v>1</v>
      </c>
      <c r="F7" s="45" t="s">
        <v>2</v>
      </c>
      <c r="G7" s="43" t="s">
        <v>38</v>
      </c>
      <c r="H7" s="44" t="s">
        <v>3</v>
      </c>
      <c r="I7" s="45" t="s">
        <v>4</v>
      </c>
      <c r="J7" s="43" t="s">
        <v>38</v>
      </c>
      <c r="K7" s="46" t="s">
        <v>41</v>
      </c>
      <c r="L7" s="1"/>
      <c r="M7" s="1"/>
      <c r="N7" s="1"/>
      <c r="O7" s="1"/>
      <c r="P7" s="1"/>
    </row>
    <row r="8" spans="1:16" x14ac:dyDescent="0.25">
      <c r="A8" s="47" t="s">
        <v>19</v>
      </c>
      <c r="B8" s="48">
        <v>2</v>
      </c>
      <c r="C8" s="49">
        <v>2</v>
      </c>
      <c r="D8" s="50" t="s">
        <v>9</v>
      </c>
      <c r="E8" s="51">
        <v>2</v>
      </c>
      <c r="F8" s="52">
        <v>1</v>
      </c>
      <c r="G8" s="50" t="s">
        <v>9</v>
      </c>
      <c r="H8" s="51">
        <v>1</v>
      </c>
      <c r="I8" s="52">
        <v>1</v>
      </c>
      <c r="J8" s="50" t="s">
        <v>9</v>
      </c>
      <c r="K8" s="53">
        <f>SUM(D8,G8,J8)</f>
        <v>0</v>
      </c>
    </row>
    <row r="9" spans="1:16" x14ac:dyDescent="0.25">
      <c r="A9" s="47" t="s">
        <v>18</v>
      </c>
      <c r="B9" s="54">
        <v>1</v>
      </c>
      <c r="C9" s="49">
        <v>0</v>
      </c>
      <c r="D9" s="55">
        <v>0</v>
      </c>
      <c r="E9" s="51">
        <v>2</v>
      </c>
      <c r="F9" s="52">
        <v>2</v>
      </c>
      <c r="G9" s="50" t="s">
        <v>9</v>
      </c>
      <c r="H9" s="51">
        <v>1</v>
      </c>
      <c r="I9" s="52">
        <v>2</v>
      </c>
      <c r="J9" s="50" t="s">
        <v>9</v>
      </c>
      <c r="K9" s="53">
        <f t="shared" ref="K9:K16" si="0">SUM(D9,G9,J9)</f>
        <v>0</v>
      </c>
    </row>
    <row r="10" spans="1:16" x14ac:dyDescent="0.25">
      <c r="A10" s="47" t="s">
        <v>24</v>
      </c>
      <c r="B10" s="54">
        <v>1</v>
      </c>
      <c r="C10" s="49">
        <v>7</v>
      </c>
      <c r="D10" s="50" t="s">
        <v>9</v>
      </c>
      <c r="E10" s="51">
        <v>6</v>
      </c>
      <c r="F10" s="52">
        <v>7</v>
      </c>
      <c r="G10" s="50" t="s">
        <v>9</v>
      </c>
      <c r="H10" s="51">
        <v>7</v>
      </c>
      <c r="I10" s="52">
        <v>5</v>
      </c>
      <c r="J10" s="50" t="s">
        <v>9</v>
      </c>
      <c r="K10" s="53">
        <f t="shared" si="0"/>
        <v>0</v>
      </c>
    </row>
    <row r="11" spans="1:16" x14ac:dyDescent="0.25">
      <c r="A11" s="47" t="s">
        <v>6</v>
      </c>
      <c r="B11" s="54">
        <v>1</v>
      </c>
      <c r="C11" s="49">
        <v>2</v>
      </c>
      <c r="D11" s="50" t="s">
        <v>9</v>
      </c>
      <c r="E11" s="51">
        <v>4</v>
      </c>
      <c r="F11" s="52">
        <v>2</v>
      </c>
      <c r="G11" s="50" t="s">
        <v>9</v>
      </c>
      <c r="H11" s="51">
        <v>2</v>
      </c>
      <c r="I11" s="52">
        <v>2</v>
      </c>
      <c r="J11" s="50" t="s">
        <v>9</v>
      </c>
      <c r="K11" s="53">
        <f t="shared" si="0"/>
        <v>0</v>
      </c>
    </row>
    <row r="12" spans="1:16" x14ac:dyDescent="0.25">
      <c r="A12" s="47" t="s">
        <v>12</v>
      </c>
      <c r="B12" s="54">
        <v>1</v>
      </c>
      <c r="C12" s="49">
        <v>0</v>
      </c>
      <c r="D12" s="55">
        <v>0</v>
      </c>
      <c r="E12" s="51">
        <v>0</v>
      </c>
      <c r="F12" s="52">
        <v>1</v>
      </c>
      <c r="G12" s="50" t="s">
        <v>9</v>
      </c>
      <c r="H12" s="51">
        <v>0</v>
      </c>
      <c r="I12" s="52">
        <v>1</v>
      </c>
      <c r="J12" s="50" t="s">
        <v>9</v>
      </c>
      <c r="K12" s="53">
        <f t="shared" si="0"/>
        <v>0</v>
      </c>
    </row>
    <row r="13" spans="1:16" x14ac:dyDescent="0.25">
      <c r="A13" s="47" t="s">
        <v>35</v>
      </c>
      <c r="B13" s="54">
        <v>2</v>
      </c>
      <c r="C13" s="49">
        <v>2</v>
      </c>
      <c r="D13" s="50" t="s">
        <v>9</v>
      </c>
      <c r="E13" s="51">
        <v>2</v>
      </c>
      <c r="F13" s="52">
        <v>0</v>
      </c>
      <c r="G13" s="50" t="s">
        <v>9</v>
      </c>
      <c r="H13" s="51">
        <v>2</v>
      </c>
      <c r="I13" s="52">
        <v>0</v>
      </c>
      <c r="J13" s="50" t="s">
        <v>9</v>
      </c>
      <c r="K13" s="53">
        <f t="shared" si="0"/>
        <v>0</v>
      </c>
    </row>
    <row r="14" spans="1:16" x14ac:dyDescent="0.25">
      <c r="A14" s="47" t="s">
        <v>33</v>
      </c>
      <c r="B14" s="54">
        <v>1</v>
      </c>
      <c r="C14" s="49">
        <v>0</v>
      </c>
      <c r="D14" s="55">
        <v>0</v>
      </c>
      <c r="E14" s="51">
        <v>0</v>
      </c>
      <c r="F14" s="52">
        <v>2</v>
      </c>
      <c r="G14" s="50" t="s">
        <v>9</v>
      </c>
      <c r="H14" s="51">
        <v>0</v>
      </c>
      <c r="I14" s="52">
        <v>2</v>
      </c>
      <c r="J14" s="50" t="s">
        <v>9</v>
      </c>
      <c r="K14" s="53">
        <f t="shared" si="0"/>
        <v>0</v>
      </c>
    </row>
    <row r="15" spans="1:16" ht="15.75" thickBot="1" x14ac:dyDescent="0.3">
      <c r="A15" s="56" t="s">
        <v>39</v>
      </c>
      <c r="B15" s="57">
        <v>70</v>
      </c>
      <c r="C15" s="111">
        <f>SUM(C8:C14)</f>
        <v>13</v>
      </c>
      <c r="D15" s="113"/>
      <c r="E15" s="111">
        <f>SUM(E8:F14)</f>
        <v>31</v>
      </c>
      <c r="F15" s="112"/>
      <c r="G15" s="113"/>
      <c r="H15" s="111">
        <f>SUM(H8:I14)</f>
        <v>26</v>
      </c>
      <c r="I15" s="112"/>
      <c r="J15" s="113"/>
      <c r="K15" s="58"/>
    </row>
    <row r="16" spans="1:16" ht="15.75" thickBot="1" x14ac:dyDescent="0.3">
      <c r="A16" s="59" t="s">
        <v>40</v>
      </c>
      <c r="B16" s="60">
        <v>1</v>
      </c>
      <c r="C16" s="61">
        <v>1</v>
      </c>
      <c r="D16" s="62" t="s">
        <v>9</v>
      </c>
      <c r="E16" s="63"/>
      <c r="F16" s="63"/>
      <c r="G16" s="64"/>
      <c r="H16" s="63"/>
      <c r="I16" s="65"/>
      <c r="J16" s="66"/>
      <c r="K16" s="67">
        <f t="shared" si="0"/>
        <v>0</v>
      </c>
    </row>
    <row r="17" spans="1:11" ht="15.75" thickBot="1" x14ac:dyDescent="0.3">
      <c r="A17" s="59" t="s">
        <v>42</v>
      </c>
      <c r="B17" s="60">
        <v>10</v>
      </c>
      <c r="C17" s="108">
        <v>0</v>
      </c>
      <c r="D17" s="110"/>
      <c r="E17" s="108">
        <v>5</v>
      </c>
      <c r="F17" s="109"/>
      <c r="G17" s="68" t="s">
        <v>9</v>
      </c>
      <c r="H17" s="109">
        <v>5</v>
      </c>
      <c r="I17" s="110"/>
      <c r="J17" s="69" t="s">
        <v>9</v>
      </c>
      <c r="K17" s="70">
        <f>SUM(G17,J17)</f>
        <v>0</v>
      </c>
    </row>
    <row r="18" spans="1:11" ht="15.75" thickBot="1" x14ac:dyDescent="0.3">
      <c r="A18" s="59" t="s">
        <v>44</v>
      </c>
      <c r="B18" s="60"/>
      <c r="C18" s="103">
        <f>SUM(D8:D14,D16)</f>
        <v>0</v>
      </c>
      <c r="D18" s="104"/>
      <c r="E18" s="103">
        <f>SUM(G8:G14,G17)</f>
        <v>0</v>
      </c>
      <c r="F18" s="105"/>
      <c r="G18" s="104"/>
      <c r="H18" s="103">
        <f>SUM(J8:J14,J17)</f>
        <v>0</v>
      </c>
      <c r="I18" s="105"/>
      <c r="J18" s="104"/>
      <c r="K18" s="72"/>
    </row>
    <row r="19" spans="1:11" s="5" customFormat="1" ht="15.75" thickBot="1" x14ac:dyDescent="0.3">
      <c r="A19" s="71" t="s">
        <v>36</v>
      </c>
      <c r="B19" s="37"/>
      <c r="C19" s="97">
        <f>SUM(K8:K14,K16,K17)</f>
        <v>0</v>
      </c>
      <c r="D19" s="98"/>
      <c r="E19" s="98"/>
      <c r="F19" s="98"/>
      <c r="G19" s="98"/>
      <c r="H19" s="98"/>
      <c r="I19" s="98"/>
      <c r="J19" s="98"/>
      <c r="K19" s="99"/>
    </row>
    <row r="20" spans="1:11" s="5" customFormat="1" ht="15.75" thickBot="1" x14ac:dyDescent="0.3">
      <c r="A20" s="75" t="s">
        <v>37</v>
      </c>
      <c r="B20" s="76"/>
      <c r="C20" s="100"/>
      <c r="D20" s="101"/>
      <c r="E20" s="101"/>
      <c r="F20" s="101"/>
      <c r="G20" s="101"/>
      <c r="H20" s="101"/>
      <c r="I20" s="101"/>
      <c r="J20" s="101"/>
      <c r="K20" s="102"/>
    </row>
    <row r="21" spans="1:11" x14ac:dyDescent="0.25">
      <c r="A21" t="s">
        <v>20</v>
      </c>
    </row>
    <row r="22" spans="1:11" x14ac:dyDescent="0.25">
      <c r="A22" t="s">
        <v>23</v>
      </c>
    </row>
    <row r="23" spans="1:11" s="36" customFormat="1" x14ac:dyDescent="0.25"/>
    <row r="24" spans="1:11" s="36" customFormat="1" x14ac:dyDescent="0.25">
      <c r="A24" s="73" t="s">
        <v>45</v>
      </c>
      <c r="B24" s="74"/>
    </row>
    <row r="25" spans="1:11" s="36" customFormat="1" x14ac:dyDescent="0.25"/>
    <row r="26" spans="1:11" s="36" customFormat="1" x14ac:dyDescent="0.25"/>
    <row r="27" spans="1:11" s="36" customFormat="1" x14ac:dyDescent="0.25"/>
    <row r="28" spans="1:11" s="36" customFormat="1" x14ac:dyDescent="0.25"/>
  </sheetData>
  <mergeCells count="16">
    <mergeCell ref="C5:D5"/>
    <mergeCell ref="E5:G5"/>
    <mergeCell ref="H5:K5"/>
    <mergeCell ref="C19:K19"/>
    <mergeCell ref="C20:K20"/>
    <mergeCell ref="C18:D18"/>
    <mergeCell ref="E18:G18"/>
    <mergeCell ref="H18:J18"/>
    <mergeCell ref="H6:I6"/>
    <mergeCell ref="E6:F6"/>
    <mergeCell ref="E17:F17"/>
    <mergeCell ref="H17:I17"/>
    <mergeCell ref="H15:J15"/>
    <mergeCell ref="E15:G15"/>
    <mergeCell ref="C17:D17"/>
    <mergeCell ref="C15:D15"/>
  </mergeCells>
  <pageMargins left="0.70866141732283472" right="0.70866141732283472" top="0.78740157480314965" bottom="0.78740157480314965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workbookViewId="0">
      <selection activeCell="K19" sqref="A1:K19"/>
    </sheetView>
  </sheetViews>
  <sheetFormatPr defaultRowHeight="15" x14ac:dyDescent="0.25"/>
  <cols>
    <col min="1" max="1" width="26.28515625" customWidth="1"/>
    <col min="2" max="2" width="13.140625" customWidth="1"/>
    <col min="3" max="3" width="14.85546875" customWidth="1"/>
    <col min="4" max="5" width="15.42578125" customWidth="1"/>
    <col min="6" max="7" width="15" customWidth="1"/>
    <col min="8" max="8" width="14" customWidth="1"/>
    <col min="9" max="9" width="13.28515625" customWidth="1"/>
    <col min="10" max="11" width="15.5703125" customWidth="1"/>
  </cols>
  <sheetData>
    <row r="1" spans="1:16" ht="15.75" thickBot="1" x14ac:dyDescent="0.3">
      <c r="J1" s="114" t="s">
        <v>46</v>
      </c>
      <c r="K1" s="114"/>
    </row>
    <row r="2" spans="1:16" ht="16.5" thickBot="1" x14ac:dyDescent="0.3">
      <c r="C2" s="94">
        <v>2018</v>
      </c>
      <c r="D2" s="95"/>
      <c r="E2" s="94">
        <v>2019</v>
      </c>
      <c r="F2" s="96"/>
      <c r="G2" s="95"/>
      <c r="H2" s="94">
        <v>2020</v>
      </c>
      <c r="I2" s="96"/>
      <c r="J2" s="96"/>
      <c r="K2" s="95"/>
    </row>
    <row r="3" spans="1:16" ht="15.75" thickBot="1" x14ac:dyDescent="0.3">
      <c r="A3" s="39"/>
      <c r="B3" s="38" t="s">
        <v>43</v>
      </c>
      <c r="C3" s="79" t="s">
        <v>26</v>
      </c>
      <c r="D3" s="78"/>
      <c r="E3" s="106" t="s">
        <v>26</v>
      </c>
      <c r="F3" s="107"/>
      <c r="G3" s="78"/>
      <c r="H3" s="106" t="s">
        <v>26</v>
      </c>
      <c r="I3" s="107"/>
      <c r="J3" s="78"/>
      <c r="K3" s="77" t="s">
        <v>10</v>
      </c>
    </row>
    <row r="4" spans="1:16" ht="15.75" thickBot="1" x14ac:dyDescent="0.3">
      <c r="A4" s="40" t="s">
        <v>8</v>
      </c>
      <c r="B4" s="41" t="s">
        <v>7</v>
      </c>
      <c r="C4" s="42" t="s">
        <v>0</v>
      </c>
      <c r="D4" s="43" t="s">
        <v>38</v>
      </c>
      <c r="E4" s="44" t="s">
        <v>1</v>
      </c>
      <c r="F4" s="45" t="s">
        <v>2</v>
      </c>
      <c r="G4" s="43" t="s">
        <v>38</v>
      </c>
      <c r="H4" s="44" t="s">
        <v>3</v>
      </c>
      <c r="I4" s="45" t="s">
        <v>4</v>
      </c>
      <c r="J4" s="43" t="s">
        <v>38</v>
      </c>
      <c r="K4" s="46" t="s">
        <v>41</v>
      </c>
      <c r="L4" s="1"/>
      <c r="M4" s="1"/>
      <c r="N4" s="1"/>
      <c r="O4" s="1"/>
      <c r="P4" s="1"/>
    </row>
    <row r="5" spans="1:16" x14ac:dyDescent="0.25">
      <c r="A5" s="47" t="s">
        <v>19</v>
      </c>
      <c r="B5" s="48">
        <v>2</v>
      </c>
      <c r="C5" s="49">
        <v>2</v>
      </c>
      <c r="D5" s="50" t="s">
        <v>9</v>
      </c>
      <c r="E5" s="51">
        <v>2</v>
      </c>
      <c r="F5" s="52">
        <v>1</v>
      </c>
      <c r="G5" s="50" t="s">
        <v>9</v>
      </c>
      <c r="H5" s="51">
        <v>1</v>
      </c>
      <c r="I5" s="52">
        <v>1</v>
      </c>
      <c r="J5" s="50" t="s">
        <v>9</v>
      </c>
      <c r="K5" s="53"/>
    </row>
    <row r="6" spans="1:16" x14ac:dyDescent="0.25">
      <c r="A6" s="47" t="s">
        <v>18</v>
      </c>
      <c r="B6" s="54">
        <v>1</v>
      </c>
      <c r="C6" s="49">
        <v>0</v>
      </c>
      <c r="D6" s="55">
        <v>0</v>
      </c>
      <c r="E6" s="51">
        <v>2</v>
      </c>
      <c r="F6" s="52">
        <v>2</v>
      </c>
      <c r="G6" s="50" t="s">
        <v>9</v>
      </c>
      <c r="H6" s="51">
        <v>1</v>
      </c>
      <c r="I6" s="52">
        <v>2</v>
      </c>
      <c r="J6" s="50" t="s">
        <v>9</v>
      </c>
      <c r="K6" s="53"/>
    </row>
    <row r="7" spans="1:16" x14ac:dyDescent="0.25">
      <c r="A7" s="47" t="s">
        <v>24</v>
      </c>
      <c r="B7" s="54">
        <v>1</v>
      </c>
      <c r="C7" s="49">
        <v>7</v>
      </c>
      <c r="D7" s="50" t="s">
        <v>9</v>
      </c>
      <c r="E7" s="51">
        <v>6</v>
      </c>
      <c r="F7" s="52">
        <v>7</v>
      </c>
      <c r="G7" s="50" t="s">
        <v>9</v>
      </c>
      <c r="H7" s="51">
        <v>7</v>
      </c>
      <c r="I7" s="52">
        <v>5</v>
      </c>
      <c r="J7" s="50" t="s">
        <v>9</v>
      </c>
      <c r="K7" s="53"/>
    </row>
    <row r="8" spans="1:16" x14ac:dyDescent="0.25">
      <c r="A8" s="47" t="s">
        <v>6</v>
      </c>
      <c r="B8" s="54">
        <v>1</v>
      </c>
      <c r="C8" s="49">
        <v>2</v>
      </c>
      <c r="D8" s="50" t="s">
        <v>9</v>
      </c>
      <c r="E8" s="51">
        <v>4</v>
      </c>
      <c r="F8" s="52">
        <v>2</v>
      </c>
      <c r="G8" s="50" t="s">
        <v>9</v>
      </c>
      <c r="H8" s="51">
        <v>2</v>
      </c>
      <c r="I8" s="52">
        <v>2</v>
      </c>
      <c r="J8" s="50" t="s">
        <v>9</v>
      </c>
      <c r="K8" s="53"/>
    </row>
    <row r="9" spans="1:16" x14ac:dyDescent="0.25">
      <c r="A9" s="47" t="s">
        <v>12</v>
      </c>
      <c r="B9" s="54">
        <v>1</v>
      </c>
      <c r="C9" s="49">
        <v>0</v>
      </c>
      <c r="D9" s="55">
        <v>0</v>
      </c>
      <c r="E9" s="51">
        <v>0</v>
      </c>
      <c r="F9" s="52">
        <v>1</v>
      </c>
      <c r="G9" s="50" t="s">
        <v>9</v>
      </c>
      <c r="H9" s="51">
        <v>0</v>
      </c>
      <c r="I9" s="52">
        <v>1</v>
      </c>
      <c r="J9" s="50" t="s">
        <v>9</v>
      </c>
      <c r="K9" s="53"/>
    </row>
    <row r="10" spans="1:16" x14ac:dyDescent="0.25">
      <c r="A10" s="47" t="s">
        <v>35</v>
      </c>
      <c r="B10" s="54">
        <v>2</v>
      </c>
      <c r="C10" s="49">
        <v>2</v>
      </c>
      <c r="D10" s="50" t="s">
        <v>9</v>
      </c>
      <c r="E10" s="51">
        <v>2</v>
      </c>
      <c r="F10" s="52">
        <v>0</v>
      </c>
      <c r="G10" s="50" t="s">
        <v>9</v>
      </c>
      <c r="H10" s="51">
        <v>2</v>
      </c>
      <c r="I10" s="52">
        <v>0</v>
      </c>
      <c r="J10" s="50" t="s">
        <v>9</v>
      </c>
      <c r="K10" s="53"/>
    </row>
    <row r="11" spans="1:16" x14ac:dyDescent="0.25">
      <c r="A11" s="47" t="s">
        <v>33</v>
      </c>
      <c r="B11" s="54">
        <v>1</v>
      </c>
      <c r="C11" s="49">
        <v>0</v>
      </c>
      <c r="D11" s="55">
        <v>0</v>
      </c>
      <c r="E11" s="51">
        <v>0</v>
      </c>
      <c r="F11" s="52">
        <v>2</v>
      </c>
      <c r="G11" s="50" t="s">
        <v>9</v>
      </c>
      <c r="H11" s="51">
        <v>0</v>
      </c>
      <c r="I11" s="52">
        <v>2</v>
      </c>
      <c r="J11" s="50" t="s">
        <v>9</v>
      </c>
      <c r="K11" s="53"/>
    </row>
    <row r="12" spans="1:16" ht="15.75" thickBot="1" x14ac:dyDescent="0.3">
      <c r="A12" s="56" t="s">
        <v>39</v>
      </c>
      <c r="B12" s="57">
        <v>70</v>
      </c>
      <c r="C12" s="111">
        <f>SUM(C5:C11)</f>
        <v>13</v>
      </c>
      <c r="D12" s="113"/>
      <c r="E12" s="111">
        <f>SUM(E5:F11)</f>
        <v>31</v>
      </c>
      <c r="F12" s="112"/>
      <c r="G12" s="113"/>
      <c r="H12" s="111">
        <f>SUM(H5:I11)</f>
        <v>26</v>
      </c>
      <c r="I12" s="112"/>
      <c r="J12" s="113"/>
      <c r="K12" s="58"/>
    </row>
    <row r="13" spans="1:16" ht="15.75" thickBot="1" x14ac:dyDescent="0.3">
      <c r="A13" s="59" t="s">
        <v>40</v>
      </c>
      <c r="B13" s="60">
        <v>1</v>
      </c>
      <c r="C13" s="61">
        <v>1</v>
      </c>
      <c r="D13" s="62" t="s">
        <v>9</v>
      </c>
      <c r="E13" s="63"/>
      <c r="F13" s="63"/>
      <c r="G13" s="64"/>
      <c r="H13" s="63"/>
      <c r="I13" s="65"/>
      <c r="J13" s="66"/>
      <c r="K13" s="67"/>
    </row>
    <row r="14" spans="1:16" ht="15.75" thickBot="1" x14ac:dyDescent="0.3">
      <c r="A14" s="59" t="s">
        <v>47</v>
      </c>
      <c r="B14" s="60">
        <v>10</v>
      </c>
      <c r="C14" s="108">
        <v>0</v>
      </c>
      <c r="D14" s="110"/>
      <c r="E14" s="108">
        <v>5</v>
      </c>
      <c r="F14" s="109"/>
      <c r="G14" s="68" t="s">
        <v>9</v>
      </c>
      <c r="H14" s="109">
        <v>5</v>
      </c>
      <c r="I14" s="110"/>
      <c r="J14" s="69" t="s">
        <v>9</v>
      </c>
      <c r="K14" s="70"/>
    </row>
    <row r="15" spans="1:16" ht="15.75" thickBot="1" x14ac:dyDescent="0.3">
      <c r="A15" s="59" t="s">
        <v>44</v>
      </c>
      <c r="B15" s="60"/>
      <c r="C15" s="103"/>
      <c r="D15" s="104"/>
      <c r="E15" s="103"/>
      <c r="F15" s="105"/>
      <c r="G15" s="104"/>
      <c r="H15" s="103"/>
      <c r="I15" s="105"/>
      <c r="J15" s="104"/>
      <c r="K15" s="72"/>
    </row>
    <row r="16" spans="1:16" s="5" customFormat="1" ht="15.75" thickBot="1" x14ac:dyDescent="0.3">
      <c r="A16" s="71" t="s">
        <v>36</v>
      </c>
      <c r="B16" s="37"/>
      <c r="C16" s="97"/>
      <c r="D16" s="98"/>
      <c r="E16" s="98"/>
      <c r="F16" s="98"/>
      <c r="G16" s="98"/>
      <c r="H16" s="98"/>
      <c r="I16" s="98"/>
      <c r="J16" s="98"/>
      <c r="K16" s="99"/>
    </row>
    <row r="17" spans="1:11" s="5" customFormat="1" ht="15.75" thickBot="1" x14ac:dyDescent="0.3">
      <c r="A17" s="75" t="s">
        <v>37</v>
      </c>
      <c r="B17" s="76"/>
      <c r="C17" s="100"/>
      <c r="D17" s="101"/>
      <c r="E17" s="101"/>
      <c r="F17" s="101"/>
      <c r="G17" s="101"/>
      <c r="H17" s="101"/>
      <c r="I17" s="101"/>
      <c r="J17" s="101"/>
      <c r="K17" s="102"/>
    </row>
    <row r="18" spans="1:11" x14ac:dyDescent="0.25">
      <c r="A18" t="s">
        <v>20</v>
      </c>
    </row>
    <row r="19" spans="1:11" x14ac:dyDescent="0.25">
      <c r="A19" t="s">
        <v>23</v>
      </c>
    </row>
    <row r="20" spans="1:11" s="36" customFormat="1" x14ac:dyDescent="0.25"/>
    <row r="21" spans="1:11" s="36" customFormat="1" x14ac:dyDescent="0.25">
      <c r="A21" s="73"/>
      <c r="B21" s="74"/>
    </row>
    <row r="22" spans="1:11" s="36" customFormat="1" x14ac:dyDescent="0.25"/>
    <row r="23" spans="1:11" s="36" customFormat="1" x14ac:dyDescent="0.25"/>
    <row r="24" spans="1:11" s="36" customFormat="1" x14ac:dyDescent="0.25"/>
    <row r="25" spans="1:11" s="36" customFormat="1" x14ac:dyDescent="0.25"/>
  </sheetData>
  <mergeCells count="17">
    <mergeCell ref="E12:G12"/>
    <mergeCell ref="H12:J12"/>
    <mergeCell ref="C16:K16"/>
    <mergeCell ref="C17:K17"/>
    <mergeCell ref="J1:K1"/>
    <mergeCell ref="C14:D14"/>
    <mergeCell ref="E14:F14"/>
    <mergeCell ref="H14:I14"/>
    <mergeCell ref="C15:D15"/>
    <mergeCell ref="E15:G15"/>
    <mergeCell ref="H15:J15"/>
    <mergeCell ref="C2:D2"/>
    <mergeCell ref="E2:G2"/>
    <mergeCell ref="H2:K2"/>
    <mergeCell ref="E3:F3"/>
    <mergeCell ref="H3:I3"/>
    <mergeCell ref="C12:D12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P1</vt:lpstr>
      <vt:lpstr>cenová tabulka</vt:lpstr>
      <vt:lpstr>cenová tabulka bez vz</vt:lpstr>
      <vt:lpstr>'cenová tabulka'!Oblast_tisku</vt:lpstr>
      <vt:lpstr>'cenová tabulka bez vz'!Oblast_tisku</vt:lpstr>
      <vt:lpstr>'P1'!Oblast_tisku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Mašková Jana Mgr.</dc:creator>
  <cp:lastModifiedBy>Kaczorová Marie</cp:lastModifiedBy>
  <cp:lastPrinted>2018-04-25T05:57:47Z</cp:lastPrinted>
  <dcterms:created xsi:type="dcterms:W3CDTF">2018-04-03T07:38:39Z</dcterms:created>
  <dcterms:modified xsi:type="dcterms:W3CDTF">2018-05-10T14:21:47Z</dcterms:modified>
</cp:coreProperties>
</file>